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cvičenie" sheetId="3" r:id="rId1"/>
    <sheet name="skúšanie" sheetId="4" r:id="rId2"/>
  </sheets>
  <calcPr calcId="125725"/>
</workbook>
</file>

<file path=xl/calcChain.xml><?xml version="1.0" encoding="utf-8"?>
<calcChain xmlns="http://schemas.openxmlformats.org/spreadsheetml/2006/main">
  <c r="L24" i="4"/>
  <c r="F24"/>
  <c r="R24"/>
  <c r="R22"/>
  <c r="R20"/>
  <c r="R18"/>
  <c r="L22"/>
  <c r="L20"/>
  <c r="L18"/>
  <c r="F22"/>
  <c r="F20"/>
  <c r="F18"/>
  <c r="L16"/>
  <c r="L14"/>
  <c r="L12"/>
  <c r="F16"/>
  <c r="F14"/>
  <c r="F12"/>
  <c r="R16"/>
  <c r="R14"/>
  <c r="R12"/>
  <c r="R10"/>
  <c r="R8"/>
  <c r="R6"/>
  <c r="L10"/>
  <c r="L8"/>
  <c r="L6"/>
  <c r="F10"/>
  <c r="F8"/>
  <c r="F6"/>
  <c r="R24" i="3"/>
  <c r="R22"/>
  <c r="R20"/>
  <c r="R18"/>
  <c r="R16"/>
  <c r="R14"/>
  <c r="R12"/>
  <c r="R10"/>
  <c r="R8"/>
  <c r="R6"/>
  <c r="F22"/>
  <c r="L24"/>
  <c r="L22"/>
  <c r="L20"/>
  <c r="L18"/>
  <c r="L16"/>
  <c r="L14"/>
  <c r="L12"/>
  <c r="L10"/>
  <c r="L8"/>
  <c r="F24"/>
  <c r="F20"/>
  <c r="F18"/>
  <c r="F16"/>
  <c r="F14"/>
  <c r="L6"/>
  <c r="F12"/>
  <c r="F10"/>
  <c r="F6"/>
  <c r="F8"/>
  <c r="G34" i="4" l="1"/>
  <c r="G36" s="1"/>
  <c r="G35" l="1"/>
</calcChain>
</file>

<file path=xl/sharedStrings.xml><?xml version="1.0" encoding="utf-8"?>
<sst xmlns="http://schemas.openxmlformats.org/spreadsheetml/2006/main" count="67" uniqueCount="36">
  <si>
    <t>Maximálny počet bodov:</t>
  </si>
  <si>
    <t>Dosiahnutý počet bodov:</t>
  </si>
  <si>
    <t>% úspešnosti:</t>
  </si>
  <si>
    <t>Známka:</t>
  </si>
  <si>
    <t xml:space="preserve">                                                                                                                                                                                                          PaedDr. Jana Humeníková</t>
  </si>
  <si>
    <t>6.3 =</t>
  </si>
  <si>
    <t>2.3 =</t>
  </si>
  <si>
    <t xml:space="preserve"> </t>
  </si>
  <si>
    <t>9.3 =</t>
  </si>
  <si>
    <t>4.3 =</t>
  </si>
  <si>
    <t>7.3 =</t>
  </si>
  <si>
    <t>10.3 =</t>
  </si>
  <si>
    <t>8.3 =</t>
  </si>
  <si>
    <t>1.3 =</t>
  </si>
  <si>
    <t>3.3 =</t>
  </si>
  <si>
    <t>5.4 =</t>
  </si>
  <si>
    <t>8.4 =</t>
  </si>
  <si>
    <t>7.6 =</t>
  </si>
  <si>
    <t>6.4 =</t>
  </si>
  <si>
    <t>9.4 =</t>
  </si>
  <si>
    <t>3.4 =</t>
  </si>
  <si>
    <t>7.4 =</t>
  </si>
  <si>
    <t>10.4 =</t>
  </si>
  <si>
    <t>1.4 =</t>
  </si>
  <si>
    <t>4.4 =</t>
  </si>
  <si>
    <t>2.4 =</t>
  </si>
  <si>
    <t>3.6 =</t>
  </si>
  <si>
    <t>10.6 =</t>
  </si>
  <si>
    <t>2.6 =</t>
  </si>
  <si>
    <t>6.6 =</t>
  </si>
  <si>
    <t>4.6 =</t>
  </si>
  <si>
    <t>1.6 =</t>
  </si>
  <si>
    <t>5.6 =</t>
  </si>
  <si>
    <t>8.6 =</t>
  </si>
  <si>
    <t>9.6 =</t>
  </si>
  <si>
    <t>5.3 =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</si>
</sst>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24"/>
      <color theme="1"/>
      <name val="Comic Sans MS"/>
      <family val="4"/>
      <charset val="238"/>
    </font>
    <font>
      <b/>
      <sz val="28"/>
      <color theme="3" tint="-0.499984740745262"/>
      <name val="Comic Sans MS"/>
      <family val="4"/>
      <charset val="238"/>
    </font>
    <font>
      <b/>
      <sz val="28"/>
      <color rgb="FF480048"/>
      <name val="Comic Sans MS"/>
      <family val="4"/>
      <charset val="238"/>
    </font>
    <font>
      <sz val="28"/>
      <color rgb="FF480048"/>
      <name val="Comic Sans MS"/>
      <family val="4"/>
      <charset val="238"/>
    </font>
    <font>
      <sz val="11"/>
      <color rgb="FF480048"/>
      <name val="Calibri"/>
      <family val="2"/>
      <charset val="238"/>
      <scheme val="minor"/>
    </font>
    <font>
      <sz val="28"/>
      <color theme="3" tint="-0.499984740745262"/>
      <name val="Comic Sans MS"/>
      <family val="4"/>
      <charset val="238"/>
    </font>
    <font>
      <b/>
      <sz val="28"/>
      <color rgb="FF7E0300"/>
      <name val="Comic Sans MS"/>
      <family val="4"/>
      <charset val="238"/>
    </font>
    <font>
      <sz val="28"/>
      <color rgb="FF7E0300"/>
      <name val="Comic Sans MS"/>
      <family val="4"/>
      <charset val="238"/>
    </font>
    <font>
      <b/>
      <sz val="30"/>
      <color rgb="FFFF0000"/>
      <name val="Comic Sans MS"/>
      <family val="4"/>
      <charset val="238"/>
    </font>
    <font>
      <sz val="18"/>
      <color rgb="FF7E0003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b/>
      <sz val="30"/>
      <color rgb="FFD60093"/>
      <name val="Comic Sans MS"/>
      <family val="4"/>
      <charset val="238"/>
    </font>
    <font>
      <b/>
      <sz val="30"/>
      <color rgb="FF0274DC"/>
      <name val="Comic Sans MS"/>
      <family val="4"/>
      <charset val="238"/>
    </font>
    <font>
      <b/>
      <sz val="18"/>
      <color rgb="FFFFFF99"/>
      <name val="Comic Sans MS"/>
      <family val="4"/>
      <charset val="238"/>
    </font>
    <font>
      <b/>
      <sz val="18"/>
      <color rgb="FF7E0003"/>
      <name val="Comic Sans MS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E0003"/>
        <bgColor indexed="64"/>
      </patternFill>
    </fill>
  </fills>
  <borders count="19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rgb="FF7E0300"/>
      </left>
      <right style="double">
        <color rgb="FF7E0300"/>
      </right>
      <top style="double">
        <color rgb="FF7E0300"/>
      </top>
      <bottom style="double">
        <color rgb="FF7E0300"/>
      </bottom>
      <diagonal/>
    </border>
    <border>
      <left style="double">
        <color rgb="FF480048"/>
      </left>
      <right style="double">
        <color rgb="FF480048"/>
      </right>
      <top style="double">
        <color rgb="FF480048"/>
      </top>
      <bottom style="double">
        <color rgb="FF480048"/>
      </bottom>
      <diagonal/>
    </border>
    <border>
      <left/>
      <right/>
      <top style="medium">
        <color rgb="FFFFFF99"/>
      </top>
      <bottom style="medium">
        <color rgb="FFFFFF99"/>
      </bottom>
      <diagonal/>
    </border>
    <border>
      <left/>
      <right style="thick">
        <color rgb="FF3E0001"/>
      </right>
      <top style="thick">
        <color rgb="FF3E0001"/>
      </top>
      <bottom style="medium">
        <color rgb="FFFFFF99"/>
      </bottom>
      <diagonal/>
    </border>
    <border>
      <left/>
      <right style="thick">
        <color rgb="FF3E0001"/>
      </right>
      <top style="medium">
        <color rgb="FFFFFF99"/>
      </top>
      <bottom style="medium">
        <color rgb="FFFFFF99"/>
      </bottom>
      <diagonal/>
    </border>
    <border>
      <left/>
      <right style="thick">
        <color rgb="FF3E0001"/>
      </right>
      <top style="medium">
        <color rgb="FFFFFF99"/>
      </top>
      <bottom style="thick">
        <color rgb="FF3E0001"/>
      </bottom>
      <diagonal/>
    </border>
    <border>
      <left/>
      <right/>
      <top style="thick">
        <color rgb="FF3E0001"/>
      </top>
      <bottom style="medium">
        <color rgb="FFFFFF99"/>
      </bottom>
      <diagonal/>
    </border>
    <border>
      <left/>
      <right/>
      <top style="medium">
        <color rgb="FFFFFF99"/>
      </top>
      <bottom style="thick">
        <color rgb="FF3E0001"/>
      </bottom>
      <diagonal/>
    </border>
    <border>
      <left style="thick">
        <color rgb="FF3E0001"/>
      </left>
      <right/>
      <top style="thick">
        <color rgb="FF3E0001"/>
      </top>
      <bottom style="thin">
        <color theme="5" tint="-0.499984740745262"/>
      </bottom>
      <diagonal/>
    </border>
    <border>
      <left/>
      <right/>
      <top style="thick">
        <color rgb="FF3E0001"/>
      </top>
      <bottom style="thin">
        <color theme="5" tint="-0.499984740745262"/>
      </bottom>
      <diagonal/>
    </border>
    <border>
      <left/>
      <right style="thick">
        <color rgb="FF3E0001"/>
      </right>
      <top style="thick">
        <color rgb="FF3E0001"/>
      </top>
      <bottom style="thin">
        <color theme="5" tint="-0.499984740745262"/>
      </bottom>
      <diagonal/>
    </border>
    <border>
      <left style="thick">
        <color rgb="FF3E0001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rgb="FF3E0001"/>
      </right>
      <top style="thin">
        <color theme="5" tint="-0.499984740745262"/>
      </top>
      <bottom style="thin">
        <color theme="5" tint="-0.499984740745262"/>
      </bottom>
      <diagonal/>
    </border>
    <border>
      <left style="thick">
        <color rgb="FF3E0001"/>
      </left>
      <right/>
      <top style="thin">
        <color theme="5" tint="-0.499984740745262"/>
      </top>
      <bottom style="thick">
        <color rgb="FF3E0001"/>
      </bottom>
      <diagonal/>
    </border>
    <border>
      <left/>
      <right/>
      <top style="thin">
        <color theme="5" tint="-0.499984740745262"/>
      </top>
      <bottom style="thick">
        <color rgb="FF3E0001"/>
      </bottom>
      <diagonal/>
    </border>
    <border>
      <left/>
      <right style="thick">
        <color rgb="FF3E0001"/>
      </right>
      <top style="thin">
        <color theme="5" tint="-0.499984740745262"/>
      </top>
      <bottom style="thick">
        <color rgb="FF3E00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5" xfId="0" applyFont="1" applyFill="1" applyBorder="1" applyAlignment="1" applyProtection="1">
      <alignment horizontal="center" vertical="center"/>
      <protection hidden="1"/>
    </xf>
    <xf numFmtId="0" fontId="14" fillId="6" borderId="4" xfId="0" applyFont="1" applyFill="1" applyBorder="1" applyAlignment="1" applyProtection="1">
      <alignment horizontal="center" vertical="center"/>
      <protection hidden="1"/>
    </xf>
    <xf numFmtId="0" fontId="14" fillId="6" borderId="6" xfId="0" applyFont="1" applyFill="1" applyBorder="1" applyAlignment="1" applyProtection="1">
      <alignment horizontal="center" vertical="center"/>
      <protection hidden="1"/>
    </xf>
    <xf numFmtId="10" fontId="14" fillId="6" borderId="4" xfId="0" applyNumberFormat="1" applyFont="1" applyFill="1" applyBorder="1" applyAlignment="1" applyProtection="1">
      <alignment horizontal="center" vertical="center"/>
      <protection hidden="1"/>
    </xf>
    <xf numFmtId="10" fontId="14" fillId="6" borderId="6" xfId="0" applyNumberFormat="1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10" xfId="0" applyFont="1" applyFill="1" applyBorder="1" applyAlignment="1" applyProtection="1">
      <alignment horizontal="center" vertical="center"/>
      <protection hidden="1"/>
    </xf>
    <xf numFmtId="0" fontId="15" fillId="3" borderId="11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0" fontId="15" fillId="3" borderId="16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15" fillId="3" borderId="18" xfId="0" applyFont="1" applyFill="1" applyBorder="1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3E0001"/>
      <color rgb="FFFFFF99"/>
      <color rgb="FF7E0003"/>
      <color rgb="FFDDE58D"/>
      <color rgb="FF660066"/>
      <color rgb="FF0274DC"/>
      <color rgb="FF480048"/>
      <color rgb="FFD60093"/>
      <color rgb="FF008000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1752600</xdr:rowOff>
    </xdr:from>
    <xdr:to>
      <xdr:col>18</xdr:col>
      <xdr:colOff>2116667</xdr:colOff>
      <xdr:row>0</xdr:row>
      <xdr:rowOff>1915583</xdr:rowOff>
    </xdr:to>
    <xdr:sp macro="" textlink="">
      <xdr:nvSpPr>
        <xdr:cNvPr id="10" name="Zaoblený obdĺžnik 9"/>
        <xdr:cNvSpPr/>
      </xdr:nvSpPr>
      <xdr:spPr>
        <a:xfrm>
          <a:off x="66674" y="1752600"/>
          <a:ext cx="13194243" cy="162983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13</xdr:col>
      <xdr:colOff>521758</xdr:colOff>
      <xdr:row>0</xdr:row>
      <xdr:rowOff>715433</xdr:rowOff>
    </xdr:from>
    <xdr:to>
      <xdr:col>14</xdr:col>
      <xdr:colOff>126999</xdr:colOff>
      <xdr:row>0</xdr:row>
      <xdr:rowOff>2144183</xdr:rowOff>
    </xdr:to>
    <xdr:pic>
      <xdr:nvPicPr>
        <xdr:cNvPr id="3" name="Picture 6" descr="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0341" y="715433"/>
          <a:ext cx="991658" cy="1428750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0</xdr:row>
      <xdr:rowOff>561975</xdr:rowOff>
    </xdr:from>
    <xdr:to>
      <xdr:col>7</xdr:col>
      <xdr:colOff>1105958</xdr:colOff>
      <xdr:row>0</xdr:row>
      <xdr:rowOff>2124075</xdr:rowOff>
    </xdr:to>
    <xdr:pic>
      <xdr:nvPicPr>
        <xdr:cNvPr id="5" name="Picture 10" descr="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7767" y="561975"/>
          <a:ext cx="972608" cy="1562100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0</xdr:row>
      <xdr:rowOff>466725</xdr:rowOff>
    </xdr:from>
    <xdr:to>
      <xdr:col>1</xdr:col>
      <xdr:colOff>861483</xdr:colOff>
      <xdr:row>1</xdr:row>
      <xdr:rowOff>0</xdr:rowOff>
    </xdr:to>
    <xdr:pic>
      <xdr:nvPicPr>
        <xdr:cNvPr id="6" name="Picture 9" descr="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466725"/>
          <a:ext cx="1133475" cy="1800225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971548</xdr:colOff>
      <xdr:row>0</xdr:row>
      <xdr:rowOff>19051</xdr:rowOff>
    </xdr:from>
    <xdr:to>
      <xdr:col>6</xdr:col>
      <xdr:colOff>402166</xdr:colOff>
      <xdr:row>0</xdr:row>
      <xdr:rowOff>1195917</xdr:rowOff>
    </xdr:to>
    <xdr:sp macro="" textlink="">
      <xdr:nvSpPr>
        <xdr:cNvPr id="7" name="Obláčik 6"/>
        <xdr:cNvSpPr/>
      </xdr:nvSpPr>
      <xdr:spPr>
        <a:xfrm>
          <a:off x="1701798" y="19051"/>
          <a:ext cx="2404535" cy="1176866"/>
        </a:xfrm>
        <a:prstGeom prst="cloudCallout">
          <a:avLst>
            <a:gd name="adj1" fmla="val -75773"/>
            <a:gd name="adj2" fmla="val 52418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lang="sk-SK" sz="1400">
              <a:solidFill>
                <a:srgbClr val="660066"/>
              </a:solidFill>
            </a:rPr>
            <a:t>Ahoj, som Tinka</a:t>
          </a:r>
        </a:p>
        <a:p>
          <a:pPr algn="ctr"/>
          <a:r>
            <a:rPr lang="sk-SK" sz="1400" b="1">
              <a:solidFill>
                <a:srgbClr val="660066"/>
              </a:solidFill>
            </a:rPr>
            <a:t>a spolu</a:t>
          </a:r>
          <a:r>
            <a:rPr lang="sk-SK" sz="1400" b="1" baseline="0">
              <a:solidFill>
                <a:srgbClr val="660066"/>
              </a:solidFill>
            </a:rPr>
            <a:t> si precvičíme</a:t>
          </a:r>
        </a:p>
        <a:p>
          <a:pPr algn="ctr"/>
          <a:r>
            <a:rPr lang="sk-SK" sz="1400" b="1" baseline="0">
              <a:solidFill>
                <a:srgbClr val="660066"/>
              </a:solidFill>
            </a:rPr>
            <a:t>násobilku 3</a:t>
          </a:r>
          <a:endParaRPr lang="sk-SK" sz="1400" b="1">
            <a:solidFill>
              <a:srgbClr val="660066"/>
            </a:solidFill>
          </a:endParaRPr>
        </a:p>
      </xdr:txBody>
    </xdr:sp>
    <xdr:clientData/>
  </xdr:twoCellAnchor>
  <xdr:twoCellAnchor>
    <xdr:from>
      <xdr:col>8</xdr:col>
      <xdr:colOff>242359</xdr:colOff>
      <xdr:row>0</xdr:row>
      <xdr:rowOff>0</xdr:rowOff>
    </xdr:from>
    <xdr:to>
      <xdr:col>13</xdr:col>
      <xdr:colOff>465667</xdr:colOff>
      <xdr:row>0</xdr:row>
      <xdr:rowOff>1333500</xdr:rowOff>
    </xdr:to>
    <xdr:sp macro="" textlink="">
      <xdr:nvSpPr>
        <xdr:cNvPr id="8" name="Obláčik 7"/>
        <xdr:cNvSpPr/>
      </xdr:nvSpPr>
      <xdr:spPr>
        <a:xfrm>
          <a:off x="6063192" y="0"/>
          <a:ext cx="2541058" cy="1333500"/>
        </a:xfrm>
        <a:prstGeom prst="cloudCallout">
          <a:avLst>
            <a:gd name="adj1" fmla="val -75671"/>
            <a:gd name="adj2" fmla="val 36416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sk-SK" sz="1400">
              <a:solidFill>
                <a:srgbClr val="7E0003"/>
              </a:solidFill>
            </a:rPr>
            <a:t>Ahoj, ja som Števka</a:t>
          </a:r>
        </a:p>
        <a:p>
          <a:pPr algn="ctr"/>
          <a:r>
            <a:rPr lang="sk-SK" sz="1400" b="1">
              <a:solidFill>
                <a:srgbClr val="7E0003"/>
              </a:solidFill>
            </a:rPr>
            <a:t>a mám pre teba pripravený</a:t>
          </a:r>
          <a:r>
            <a:rPr lang="sk-SK" sz="1400" b="1" baseline="0">
              <a:solidFill>
                <a:srgbClr val="7E0003"/>
              </a:solidFill>
            </a:rPr>
            <a:t> stĺpček</a:t>
          </a:r>
        </a:p>
        <a:p>
          <a:pPr algn="ctr"/>
          <a:r>
            <a:rPr lang="sk-SK" sz="1400" b="1" baseline="0">
              <a:solidFill>
                <a:srgbClr val="7E0003"/>
              </a:solidFill>
            </a:rPr>
            <a:t>s násobilkou 4</a:t>
          </a:r>
          <a:endParaRPr lang="sk-SK" sz="1400" b="1">
            <a:solidFill>
              <a:srgbClr val="7E0003"/>
            </a:solidFill>
          </a:endParaRPr>
        </a:p>
      </xdr:txBody>
    </xdr:sp>
    <xdr:clientData/>
  </xdr:twoCellAnchor>
  <xdr:twoCellAnchor>
    <xdr:from>
      <xdr:col>14</xdr:col>
      <xdr:colOff>624416</xdr:colOff>
      <xdr:row>0</xdr:row>
      <xdr:rowOff>0</xdr:rowOff>
    </xdr:from>
    <xdr:to>
      <xdr:col>18</xdr:col>
      <xdr:colOff>1858433</xdr:colOff>
      <xdr:row>0</xdr:row>
      <xdr:rowOff>1409699</xdr:rowOff>
    </xdr:to>
    <xdr:sp macro="" textlink="">
      <xdr:nvSpPr>
        <xdr:cNvPr id="9" name="Obláčik 8"/>
        <xdr:cNvSpPr/>
      </xdr:nvSpPr>
      <xdr:spPr>
        <a:xfrm>
          <a:off x="10149416" y="0"/>
          <a:ext cx="2853267" cy="1409699"/>
        </a:xfrm>
        <a:prstGeom prst="cloudCallout">
          <a:avLst>
            <a:gd name="adj1" fmla="val -68675"/>
            <a:gd name="adj2" fmla="val 48626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sk-SK" sz="1400">
              <a:solidFill>
                <a:schemeClr val="tx2">
                  <a:lumMod val="50000"/>
                </a:schemeClr>
              </a:solidFill>
            </a:rPr>
            <a:t>Ahoj, volám sa Oľga</a:t>
          </a:r>
        </a:p>
        <a:p>
          <a:pPr algn="ctr"/>
          <a:r>
            <a:rPr lang="sk-SK" sz="1400" b="1">
              <a:solidFill>
                <a:schemeClr val="tx2">
                  <a:lumMod val="50000"/>
                </a:schemeClr>
              </a:solidFill>
            </a:rPr>
            <a:t>a</a:t>
          </a:r>
          <a:r>
            <a:rPr lang="sk-SK" sz="1400" b="1" baseline="0">
              <a:solidFill>
                <a:schemeClr val="tx2">
                  <a:lumMod val="50000"/>
                </a:schemeClr>
              </a:solidFill>
            </a:rPr>
            <a:t> v mojom stĺpci </a:t>
          </a:r>
        </a:p>
        <a:p>
          <a:pPr algn="ctr"/>
          <a:r>
            <a:rPr lang="sk-SK" sz="1400" b="1" baseline="0">
              <a:solidFill>
                <a:schemeClr val="tx2">
                  <a:lumMod val="50000"/>
                </a:schemeClr>
              </a:solidFill>
            </a:rPr>
            <a:t>si precvičíš</a:t>
          </a:r>
        </a:p>
        <a:p>
          <a:pPr algn="ctr"/>
          <a:r>
            <a:rPr lang="sk-SK" sz="1400" b="1" baseline="0">
              <a:solidFill>
                <a:schemeClr val="tx2">
                  <a:lumMod val="50000"/>
                </a:schemeClr>
              </a:solidFill>
            </a:rPr>
            <a:t>násobilku 6</a:t>
          </a:r>
          <a:endParaRPr lang="sk-SK" sz="14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1752599</xdr:rowOff>
    </xdr:from>
    <xdr:to>
      <xdr:col>19</xdr:col>
      <xdr:colOff>1038225</xdr:colOff>
      <xdr:row>0</xdr:row>
      <xdr:rowOff>1895474</xdr:rowOff>
    </xdr:to>
    <xdr:sp macro="" textlink="">
      <xdr:nvSpPr>
        <xdr:cNvPr id="2" name="Zaoblený obdĺžnik 1"/>
        <xdr:cNvSpPr/>
      </xdr:nvSpPr>
      <xdr:spPr>
        <a:xfrm>
          <a:off x="66675" y="1752599"/>
          <a:ext cx="12172950" cy="14287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13</xdr:col>
      <xdr:colOff>419100</xdr:colOff>
      <xdr:row>0</xdr:row>
      <xdr:rowOff>762000</xdr:rowOff>
    </xdr:from>
    <xdr:to>
      <xdr:col>14</xdr:col>
      <xdr:colOff>19050</xdr:colOff>
      <xdr:row>0</xdr:row>
      <xdr:rowOff>2190750</xdr:rowOff>
    </xdr:to>
    <xdr:pic>
      <xdr:nvPicPr>
        <xdr:cNvPr id="3" name="Picture 6" descr="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0" y="762000"/>
          <a:ext cx="990600" cy="1428750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590550</xdr:rowOff>
    </xdr:from>
    <xdr:to>
      <xdr:col>7</xdr:col>
      <xdr:colOff>1162050</xdr:colOff>
      <xdr:row>0</xdr:row>
      <xdr:rowOff>2152650</xdr:rowOff>
    </xdr:to>
    <xdr:pic>
      <xdr:nvPicPr>
        <xdr:cNvPr id="4" name="Picture 10" descr="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590550"/>
          <a:ext cx="971550" cy="1562100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0</xdr:row>
      <xdr:rowOff>466725</xdr:rowOff>
    </xdr:from>
    <xdr:to>
      <xdr:col>1</xdr:col>
      <xdr:colOff>809625</xdr:colOff>
      <xdr:row>1</xdr:row>
      <xdr:rowOff>0</xdr:rowOff>
    </xdr:to>
    <xdr:pic>
      <xdr:nvPicPr>
        <xdr:cNvPr id="5" name="Picture 9" descr="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466725"/>
          <a:ext cx="1133475" cy="1800225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819150</xdr:colOff>
      <xdr:row>0</xdr:row>
      <xdr:rowOff>257175</xdr:rowOff>
    </xdr:from>
    <xdr:to>
      <xdr:col>6</xdr:col>
      <xdr:colOff>190500</xdr:colOff>
      <xdr:row>0</xdr:row>
      <xdr:rowOff>1219200</xdr:rowOff>
    </xdr:to>
    <xdr:sp macro="" textlink="">
      <xdr:nvSpPr>
        <xdr:cNvPr id="6" name="Obláčik 5"/>
        <xdr:cNvSpPr/>
      </xdr:nvSpPr>
      <xdr:spPr>
        <a:xfrm>
          <a:off x="1552575" y="257175"/>
          <a:ext cx="1962150" cy="962025"/>
        </a:xfrm>
        <a:prstGeom prst="cloudCallout">
          <a:avLst>
            <a:gd name="adj1" fmla="val -75773"/>
            <a:gd name="adj2" fmla="val 52418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sk-SK" sz="1400">
              <a:solidFill>
                <a:srgbClr val="660066"/>
              </a:solidFill>
            </a:rPr>
            <a:t>Vyskúšam ťa</a:t>
          </a:r>
        </a:p>
        <a:p>
          <a:pPr algn="ctr"/>
          <a:r>
            <a:rPr lang="sk-SK" sz="1400" b="1">
              <a:solidFill>
                <a:srgbClr val="660066"/>
              </a:solidFill>
            </a:rPr>
            <a:t>násobilku</a:t>
          </a:r>
          <a:r>
            <a:rPr lang="sk-SK" sz="1400" b="1" baseline="0">
              <a:solidFill>
                <a:srgbClr val="660066"/>
              </a:solidFill>
            </a:rPr>
            <a:t> 3</a:t>
          </a:r>
          <a:endParaRPr lang="sk-SK" sz="1400" b="1">
            <a:solidFill>
              <a:srgbClr val="660066"/>
            </a:solidFill>
          </a:endParaRPr>
        </a:p>
      </xdr:txBody>
    </xdr:sp>
    <xdr:clientData/>
  </xdr:twoCellAnchor>
  <xdr:twoCellAnchor>
    <xdr:from>
      <xdr:col>8</xdr:col>
      <xdr:colOff>104774</xdr:colOff>
      <xdr:row>0</xdr:row>
      <xdr:rowOff>342900</xdr:rowOff>
    </xdr:from>
    <xdr:to>
      <xdr:col>12</xdr:col>
      <xdr:colOff>1019175</xdr:colOff>
      <xdr:row>0</xdr:row>
      <xdr:rowOff>1390650</xdr:rowOff>
    </xdr:to>
    <xdr:sp macro="" textlink="">
      <xdr:nvSpPr>
        <xdr:cNvPr id="7" name="Obláčik 6"/>
        <xdr:cNvSpPr/>
      </xdr:nvSpPr>
      <xdr:spPr>
        <a:xfrm>
          <a:off x="5553074" y="342900"/>
          <a:ext cx="2095501" cy="1047750"/>
        </a:xfrm>
        <a:prstGeom prst="cloudCallout">
          <a:avLst>
            <a:gd name="adj1" fmla="val -75671"/>
            <a:gd name="adj2" fmla="val 36416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400">
              <a:solidFill>
                <a:srgbClr val="7E0003"/>
              </a:solidFill>
            </a:rPr>
            <a:t>Vyskúšam ťa</a:t>
          </a:r>
          <a:endParaRPr lang="sk-SK" sz="1400" baseline="0">
            <a:solidFill>
              <a:srgbClr val="7E0003"/>
            </a:solidFill>
          </a:endParaRPr>
        </a:p>
        <a:p>
          <a:pPr algn="ctr"/>
          <a:r>
            <a:rPr lang="sk-SK" sz="1400" b="1" u="none" baseline="0">
              <a:solidFill>
                <a:srgbClr val="7E0003"/>
              </a:solidFill>
            </a:rPr>
            <a:t>násobilku 4</a:t>
          </a:r>
          <a:endParaRPr lang="sk-SK" sz="1400" b="1" u="none">
            <a:solidFill>
              <a:srgbClr val="7E0003"/>
            </a:solidFill>
          </a:endParaRPr>
        </a:p>
      </xdr:txBody>
    </xdr:sp>
    <xdr:clientData/>
  </xdr:twoCellAnchor>
  <xdr:twoCellAnchor editAs="oneCell">
    <xdr:from>
      <xdr:col>5</xdr:col>
      <xdr:colOff>161925</xdr:colOff>
      <xdr:row>29</xdr:row>
      <xdr:rowOff>314325</xdr:rowOff>
    </xdr:from>
    <xdr:to>
      <xdr:col>7</xdr:col>
      <xdr:colOff>238125</xdr:colOff>
      <xdr:row>32</xdr:row>
      <xdr:rowOff>361950</xdr:rowOff>
    </xdr:to>
    <xdr:pic>
      <xdr:nvPicPr>
        <xdr:cNvPr id="9" name="Picture 10" descr="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86175" y="12420600"/>
          <a:ext cx="971550" cy="1562100"/>
        </a:xfrm>
        <a:prstGeom prst="rect">
          <a:avLst/>
        </a:prstGeom>
        <a:noFill/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342899</xdr:colOff>
      <xdr:row>0</xdr:row>
      <xdr:rowOff>371475</xdr:rowOff>
    </xdr:from>
    <xdr:to>
      <xdr:col>19</xdr:col>
      <xdr:colOff>304800</xdr:colOff>
      <xdr:row>0</xdr:row>
      <xdr:rowOff>1390650</xdr:rowOff>
    </xdr:to>
    <xdr:sp macro="" textlink="">
      <xdr:nvSpPr>
        <xdr:cNvPr id="10" name="Obláčik 9"/>
        <xdr:cNvSpPr/>
      </xdr:nvSpPr>
      <xdr:spPr>
        <a:xfrm>
          <a:off x="9410699" y="371475"/>
          <a:ext cx="2095501" cy="1019175"/>
        </a:xfrm>
        <a:prstGeom prst="cloudCallout">
          <a:avLst>
            <a:gd name="adj1" fmla="val -75671"/>
            <a:gd name="adj2" fmla="val 36416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400">
              <a:solidFill>
                <a:schemeClr val="accent1">
                  <a:lumMod val="50000"/>
                </a:schemeClr>
              </a:solidFill>
            </a:rPr>
            <a:t>Vyskúšam ťa</a:t>
          </a:r>
          <a:endParaRPr lang="sk-SK" sz="1400" baseline="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sk-SK" sz="1400" b="1" u="none" baseline="0">
              <a:solidFill>
                <a:schemeClr val="accent1">
                  <a:lumMod val="50000"/>
                </a:schemeClr>
              </a:solidFill>
            </a:rPr>
            <a:t>násobilku 6</a:t>
          </a:r>
          <a:endParaRPr lang="sk-SK" sz="1400" b="1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="90" zoomScaleNormal="90" workbookViewId="0">
      <pane ySplit="1" topLeftCell="A2" activePane="bottomLeft" state="frozen"/>
      <selection pane="bottomLeft" activeCell="I10" sqref="I10"/>
    </sheetView>
  </sheetViews>
  <sheetFormatPr defaultColWidth="18.140625" defaultRowHeight="39.75" customHeight="1"/>
  <cols>
    <col min="1" max="1" width="11" customWidth="1"/>
    <col min="2" max="2" width="20.7109375" customWidth="1"/>
    <col min="3" max="3" width="10.7109375" customWidth="1"/>
    <col min="4" max="5" width="2.7109375" customWidth="1"/>
    <col min="6" max="6" width="7.5703125" customWidth="1"/>
    <col min="7" max="7" width="11" customWidth="1"/>
    <col min="8" max="8" width="20.7109375" customWidth="1"/>
    <col min="9" max="9" width="10.7109375" customWidth="1"/>
    <col min="10" max="11" width="2.7109375" customWidth="1"/>
    <col min="12" max="12" width="7.5703125" customWidth="1"/>
    <col min="13" max="13" width="11" customWidth="1"/>
    <col min="14" max="14" width="20.7109375" customWidth="1"/>
    <col min="15" max="15" width="10.85546875" customWidth="1"/>
    <col min="16" max="16" width="2.7109375" customWidth="1"/>
    <col min="17" max="17" width="3.140625" customWidth="1"/>
    <col min="18" max="18" width="7.5703125" customWidth="1"/>
    <col min="19" max="19" width="32.42578125" customWidth="1"/>
  </cols>
  <sheetData>
    <row r="1" spans="1:20" ht="178.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6.75" customHeight="1"/>
    <row r="3" spans="1:20" ht="5.25" customHeight="1"/>
    <row r="4" spans="1:20" ht="5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2"/>
    </row>
    <row r="5" spans="1:20" ht="12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ht="39.75" customHeight="1" thickTop="1" thickBot="1">
      <c r="B6" s="24" t="s">
        <v>5</v>
      </c>
      <c r="C6" s="10"/>
      <c r="D6" s="5"/>
      <c r="F6" s="1">
        <f>IF(C6=18,1,0)</f>
        <v>0</v>
      </c>
      <c r="H6" s="25" t="s">
        <v>15</v>
      </c>
      <c r="I6" s="8"/>
      <c r="J6" s="7"/>
      <c r="L6" s="4">
        <f>IF(I6=20,1,0)</f>
        <v>0</v>
      </c>
      <c r="N6" s="26" t="s">
        <v>17</v>
      </c>
      <c r="O6" s="11"/>
      <c r="P6" s="6"/>
      <c r="R6" s="3">
        <f>IF(O6=42,1,0)</f>
        <v>0</v>
      </c>
    </row>
    <row r="7" spans="1:20" ht="16.5" customHeight="1" thickTop="1" thickBot="1">
      <c r="F7" s="2"/>
    </row>
    <row r="8" spans="1:20" ht="39.75" customHeight="1" thickTop="1" thickBot="1">
      <c r="B8" s="24" t="s">
        <v>6</v>
      </c>
      <c r="C8" s="10"/>
      <c r="D8" s="5"/>
      <c r="F8" s="1">
        <f>IF(C8=6,1,0)</f>
        <v>0</v>
      </c>
      <c r="H8" s="25" t="s">
        <v>16</v>
      </c>
      <c r="I8" s="8"/>
      <c r="J8" s="7"/>
      <c r="L8" s="4">
        <f>IF(I8=32,1,0)</f>
        <v>0</v>
      </c>
      <c r="N8" s="26" t="s">
        <v>31</v>
      </c>
      <c r="O8" s="11"/>
      <c r="P8" s="6"/>
      <c r="R8" s="3">
        <f>IF(O8=6,1,0)</f>
        <v>0</v>
      </c>
    </row>
    <row r="9" spans="1:20" ht="16.5" customHeight="1" thickTop="1" thickBot="1">
      <c r="D9" s="9"/>
      <c r="F9" s="2"/>
      <c r="N9" s="27"/>
    </row>
    <row r="10" spans="1:20" ht="39.75" customHeight="1" thickTop="1" thickBot="1">
      <c r="A10" t="s">
        <v>7</v>
      </c>
      <c r="B10" s="24" t="s">
        <v>8</v>
      </c>
      <c r="C10" s="10"/>
      <c r="D10" s="5"/>
      <c r="F10" s="1">
        <f>IF(C10=27,1,0)</f>
        <v>0</v>
      </c>
      <c r="H10" s="25" t="s">
        <v>18</v>
      </c>
      <c r="I10" s="8"/>
      <c r="J10" s="7"/>
      <c r="L10" s="4">
        <f>IF(I10=24,1,0)</f>
        <v>0</v>
      </c>
      <c r="N10" s="26" t="s">
        <v>26</v>
      </c>
      <c r="O10" s="11"/>
      <c r="P10" s="6"/>
      <c r="R10" s="3">
        <f>IF(O10=18,1,0)</f>
        <v>0</v>
      </c>
    </row>
    <row r="11" spans="1:20" ht="16.5" customHeight="1" thickTop="1" thickBot="1">
      <c r="F11" s="2"/>
      <c r="H11" s="27"/>
      <c r="N11" s="27"/>
    </row>
    <row r="12" spans="1:20" ht="39.75" customHeight="1" thickTop="1" thickBot="1">
      <c r="B12" s="24" t="s">
        <v>9</v>
      </c>
      <c r="C12" s="10"/>
      <c r="D12" s="5"/>
      <c r="F12" s="1">
        <f>IF(C12=12,1,0)</f>
        <v>0</v>
      </c>
      <c r="H12" s="25" t="s">
        <v>19</v>
      </c>
      <c r="I12" s="8"/>
      <c r="J12" s="7"/>
      <c r="L12" s="4">
        <f>IF(I12=36,1,0)</f>
        <v>0</v>
      </c>
      <c r="N12" s="26" t="s">
        <v>27</v>
      </c>
      <c r="O12" s="11"/>
      <c r="P12" s="6"/>
      <c r="R12" s="3">
        <f>IF(O12=60,1,0)</f>
        <v>0</v>
      </c>
    </row>
    <row r="13" spans="1:20" ht="16.5" customHeight="1" thickTop="1" thickBot="1">
      <c r="B13" s="2"/>
      <c r="D13" s="2"/>
      <c r="F13" s="2"/>
      <c r="H13" s="27"/>
      <c r="N13" s="27"/>
    </row>
    <row r="14" spans="1:20" ht="39.75" customHeight="1" thickTop="1" thickBot="1">
      <c r="B14" s="24" t="s">
        <v>10</v>
      </c>
      <c r="C14" s="10"/>
      <c r="D14" s="5"/>
      <c r="F14" s="1">
        <f>IF(C14=21,1,0)</f>
        <v>0</v>
      </c>
      <c r="H14" s="25" t="s">
        <v>20</v>
      </c>
      <c r="I14" s="8"/>
      <c r="J14" s="7"/>
      <c r="L14" s="4">
        <f>IF(I14=12,1,0)</f>
        <v>0</v>
      </c>
      <c r="N14" s="26" t="s">
        <v>28</v>
      </c>
      <c r="O14" s="11"/>
      <c r="P14" s="6"/>
      <c r="R14" s="3">
        <f>IF(O14=12,1,0)</f>
        <v>0</v>
      </c>
    </row>
    <row r="15" spans="1:20" ht="16.5" customHeight="1" thickTop="1" thickBot="1">
      <c r="B15" s="2"/>
      <c r="D15" s="2"/>
      <c r="F15" s="2"/>
      <c r="H15" s="27"/>
      <c r="N15" s="27"/>
    </row>
    <row r="16" spans="1:20" ht="39.75" customHeight="1" thickTop="1" thickBot="1">
      <c r="B16" s="24" t="s">
        <v>13</v>
      </c>
      <c r="C16" s="10"/>
      <c r="D16" s="5"/>
      <c r="F16" s="1">
        <f>IF(C16=3,1,0)</f>
        <v>0</v>
      </c>
      <c r="H16" s="25" t="s">
        <v>21</v>
      </c>
      <c r="I16" s="8"/>
      <c r="J16" s="7"/>
      <c r="L16" s="4">
        <f>IF(I16=28,1,0)</f>
        <v>0</v>
      </c>
      <c r="N16" s="26" t="s">
        <v>34</v>
      </c>
      <c r="O16" s="11"/>
      <c r="P16" s="6"/>
      <c r="R16" s="3">
        <f>IF(O16=54,1,0)</f>
        <v>0</v>
      </c>
    </row>
    <row r="17" spans="2:18" ht="16.5" customHeight="1" thickTop="1" thickBot="1">
      <c r="B17" s="2"/>
      <c r="D17" s="2"/>
      <c r="F17" s="2"/>
      <c r="H17" s="27"/>
      <c r="N17" s="27"/>
    </row>
    <row r="18" spans="2:18" ht="39.75" customHeight="1" thickTop="1" thickBot="1">
      <c r="B18" s="24" t="s">
        <v>12</v>
      </c>
      <c r="C18" s="10"/>
      <c r="D18" s="5"/>
      <c r="F18" s="1">
        <f>IF(C18=24,1,0)</f>
        <v>0</v>
      </c>
      <c r="H18" s="25" t="s">
        <v>22</v>
      </c>
      <c r="I18" s="8"/>
      <c r="J18" s="7"/>
      <c r="L18" s="4">
        <f>IF(I18=40,1,0)</f>
        <v>0</v>
      </c>
      <c r="N18" s="26" t="s">
        <v>30</v>
      </c>
      <c r="O18" s="11"/>
      <c r="P18" s="6"/>
      <c r="R18" s="3">
        <f>IF(O18=24,1,0)</f>
        <v>0</v>
      </c>
    </row>
    <row r="19" spans="2:18" ht="16.5" customHeight="1" thickTop="1" thickBot="1">
      <c r="B19" s="2"/>
      <c r="D19" s="2"/>
      <c r="F19" s="2"/>
      <c r="H19" s="27"/>
      <c r="N19" s="27"/>
    </row>
    <row r="20" spans="2:18" ht="39.75" customHeight="1" thickTop="1" thickBot="1">
      <c r="B20" s="24" t="s">
        <v>9</v>
      </c>
      <c r="C20" s="10"/>
      <c r="D20" s="5"/>
      <c r="F20" s="1">
        <f>IF(C20=12,1,0)</f>
        <v>0</v>
      </c>
      <c r="H20" s="25" t="s">
        <v>23</v>
      </c>
      <c r="I20" s="8"/>
      <c r="J20" s="7"/>
      <c r="L20" s="4">
        <f>IF(I20=4,1,0)</f>
        <v>0</v>
      </c>
      <c r="N20" s="26" t="s">
        <v>29</v>
      </c>
      <c r="O20" s="11"/>
      <c r="P20" s="6"/>
      <c r="R20" s="3">
        <f>IF(O20=36,1,0)</f>
        <v>0</v>
      </c>
    </row>
    <row r="21" spans="2:18" ht="16.5" customHeight="1" thickTop="1" thickBot="1">
      <c r="F21" s="2"/>
      <c r="H21" s="27"/>
      <c r="N21" s="27"/>
    </row>
    <row r="22" spans="2:18" ht="39.75" customHeight="1" thickTop="1" thickBot="1">
      <c r="B22" s="24" t="s">
        <v>14</v>
      </c>
      <c r="C22" s="10"/>
      <c r="D22" s="5"/>
      <c r="F22" s="1">
        <f>IF(C22=9,1,0)</f>
        <v>0</v>
      </c>
      <c r="H22" s="25" t="s">
        <v>24</v>
      </c>
      <c r="I22" s="8"/>
      <c r="J22" s="7"/>
      <c r="L22" s="4">
        <f>IF(I22=16,1,0)</f>
        <v>0</v>
      </c>
      <c r="N22" s="26" t="s">
        <v>32</v>
      </c>
      <c r="O22" s="11"/>
      <c r="P22" s="6"/>
      <c r="R22" s="3">
        <f>IF(O22=30,1,0)</f>
        <v>0</v>
      </c>
    </row>
    <row r="23" spans="2:18" ht="16.5" customHeight="1" thickTop="1" thickBot="1">
      <c r="B23" s="2"/>
      <c r="D23" s="2"/>
      <c r="F23" s="2"/>
      <c r="H23" s="27"/>
      <c r="N23" s="27"/>
    </row>
    <row r="24" spans="2:18" ht="39.75" customHeight="1" thickTop="1" thickBot="1">
      <c r="B24" s="24" t="s">
        <v>11</v>
      </c>
      <c r="C24" s="10"/>
      <c r="D24" s="5"/>
      <c r="F24" s="1">
        <f>IF(C24=30,1,0)</f>
        <v>0</v>
      </c>
      <c r="H24" s="25" t="s">
        <v>25</v>
      </c>
      <c r="I24" s="8"/>
      <c r="J24" s="7"/>
      <c r="L24" s="4">
        <f>IF(I24=8,1,0)</f>
        <v>0</v>
      </c>
      <c r="N24" s="26" t="s">
        <v>33</v>
      </c>
      <c r="O24" s="11"/>
      <c r="P24" s="6"/>
      <c r="R24" s="3">
        <f>IF(O24=48,1,0)</f>
        <v>0</v>
      </c>
    </row>
    <row r="25" spans="2:18" ht="15.75" customHeight="1" thickTop="1">
      <c r="H25" s="27"/>
      <c r="N25" s="27"/>
    </row>
    <row r="26" spans="2:18" ht="39.75" customHeight="1">
      <c r="B26" s="24"/>
      <c r="C26" s="28"/>
      <c r="F26" s="1"/>
      <c r="H26" s="29"/>
      <c r="I26" s="30"/>
      <c r="J26" s="31"/>
      <c r="K26" s="31"/>
      <c r="L26" s="32"/>
      <c r="N26" s="33"/>
      <c r="O26" s="34"/>
      <c r="P26" s="31"/>
      <c r="Q26" s="31"/>
      <c r="R26" s="35"/>
    </row>
  </sheetData>
  <sheetProtection password="AF69" sheet="1" objects="1" scenarios="1" selectLockedCells="1"/>
  <mergeCells count="3">
    <mergeCell ref="A1:S1"/>
    <mergeCell ref="A5:S5"/>
    <mergeCell ref="A4:S4"/>
  </mergeCell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Normal="100" workbookViewId="0">
      <pane ySplit="1" topLeftCell="A2" activePane="bottomLeft" state="frozen"/>
      <selection pane="bottomLeft" activeCell="C6" sqref="C6"/>
    </sheetView>
  </sheetViews>
  <sheetFormatPr defaultColWidth="18.140625" defaultRowHeight="39.75" customHeight="1"/>
  <cols>
    <col min="1" max="1" width="11" customWidth="1"/>
    <col min="2" max="2" width="20.85546875" customWidth="1"/>
    <col min="3" max="3" width="10.85546875" customWidth="1"/>
    <col min="4" max="4" width="2.7109375" customWidth="1"/>
    <col min="5" max="5" width="3.140625" customWidth="1"/>
    <col min="6" max="6" width="1.28515625" customWidth="1"/>
    <col min="7" max="7" width="11" customWidth="1"/>
    <col min="8" max="8" width="20.85546875" customWidth="1"/>
    <col min="9" max="9" width="10.85546875" customWidth="1"/>
    <col min="10" max="10" width="2.7109375" customWidth="1"/>
    <col min="11" max="11" width="3.140625" customWidth="1"/>
    <col min="12" max="12" width="1" customWidth="1"/>
    <col min="13" max="13" width="15.7109375" customWidth="1"/>
    <col min="14" max="14" width="20.85546875" customWidth="1"/>
    <col min="15" max="15" width="10.85546875" customWidth="1"/>
    <col min="16" max="16" width="2.7109375" customWidth="1"/>
    <col min="17" max="17" width="3.140625" customWidth="1"/>
    <col min="18" max="18" width="1" customWidth="1"/>
    <col min="19" max="19" width="14.28515625" customWidth="1"/>
  </cols>
  <sheetData>
    <row r="1" spans="1:20" ht="178.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6.75" customHeight="1"/>
    <row r="3" spans="1:20" ht="5.25" customHeight="1"/>
    <row r="4" spans="1:20" ht="5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2"/>
    </row>
    <row r="5" spans="1:20" ht="12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ht="39.75" customHeight="1" thickTop="1" thickBot="1">
      <c r="B6" s="24" t="s">
        <v>8</v>
      </c>
      <c r="C6" s="10"/>
      <c r="D6" s="5"/>
      <c r="F6" s="1">
        <f>IF(C6=27,1,0)</f>
        <v>0</v>
      </c>
      <c r="H6" s="25" t="s">
        <v>19</v>
      </c>
      <c r="I6" s="8"/>
      <c r="J6" s="7"/>
      <c r="L6" s="4">
        <f>IF(I6=36,1,0)</f>
        <v>0</v>
      </c>
      <c r="N6" s="26" t="s">
        <v>34</v>
      </c>
      <c r="O6" s="11"/>
      <c r="P6" s="6"/>
      <c r="R6" s="3">
        <f>IF(O6=54,1,0)</f>
        <v>0</v>
      </c>
    </row>
    <row r="7" spans="1:20" ht="16.5" customHeight="1" thickTop="1" thickBot="1">
      <c r="B7" s="27"/>
      <c r="F7" s="2"/>
      <c r="H7" s="27"/>
      <c r="N7" s="27"/>
    </row>
    <row r="8" spans="1:20" ht="39.75" customHeight="1" thickTop="1" thickBot="1">
      <c r="B8" s="24" t="s">
        <v>5</v>
      </c>
      <c r="C8" s="10"/>
      <c r="D8" s="5"/>
      <c r="F8" s="1">
        <f>IF(C8=18,1,0)</f>
        <v>0</v>
      </c>
      <c r="H8" s="25" t="s">
        <v>18</v>
      </c>
      <c r="I8" s="8"/>
      <c r="J8" s="7"/>
      <c r="L8" s="4">
        <f>IF(I8=24,1,0)</f>
        <v>0</v>
      </c>
      <c r="N8" s="26" t="s">
        <v>29</v>
      </c>
      <c r="O8" s="11"/>
      <c r="P8" s="6"/>
      <c r="R8" s="3">
        <f>IF(O8=36,1,0)</f>
        <v>0</v>
      </c>
    </row>
    <row r="9" spans="1:20" ht="16.5" customHeight="1" thickTop="1" thickBot="1">
      <c r="B9" s="27"/>
      <c r="D9" s="9"/>
      <c r="F9" s="2"/>
      <c r="H9" s="27"/>
      <c r="N9" s="27"/>
    </row>
    <row r="10" spans="1:20" ht="39.75" customHeight="1" thickTop="1" thickBot="1">
      <c r="B10" s="24" t="s">
        <v>14</v>
      </c>
      <c r="C10" s="10"/>
      <c r="D10" s="5"/>
      <c r="F10" s="1">
        <f>IF(C10=9,1,0)</f>
        <v>0</v>
      </c>
      <c r="H10" s="25" t="s">
        <v>20</v>
      </c>
      <c r="I10" s="8"/>
      <c r="J10" s="7"/>
      <c r="L10" s="4">
        <f>IF(I10=12,1,0)</f>
        <v>0</v>
      </c>
      <c r="N10" s="26" t="s">
        <v>26</v>
      </c>
      <c r="O10" s="11"/>
      <c r="P10" s="6"/>
      <c r="R10" s="3">
        <f>IF(O10=18,1,0)</f>
        <v>0</v>
      </c>
    </row>
    <row r="11" spans="1:20" ht="16.5" customHeight="1" thickTop="1" thickBot="1">
      <c r="B11" s="27"/>
      <c r="F11" s="2"/>
      <c r="H11" s="27"/>
      <c r="N11" s="27"/>
    </row>
    <row r="12" spans="1:20" ht="39.75" customHeight="1" thickTop="1" thickBot="1">
      <c r="B12" s="24" t="s">
        <v>11</v>
      </c>
      <c r="C12" s="10"/>
      <c r="D12" s="5"/>
      <c r="F12" s="1">
        <f>IF(C12=30,1,0)</f>
        <v>0</v>
      </c>
      <c r="H12" s="25" t="s">
        <v>22</v>
      </c>
      <c r="I12" s="8"/>
      <c r="J12" s="7"/>
      <c r="L12" s="4">
        <f>IF(I12=40,1,0)</f>
        <v>0</v>
      </c>
      <c r="N12" s="26" t="s">
        <v>27</v>
      </c>
      <c r="O12" s="11"/>
      <c r="P12" s="6"/>
      <c r="R12" s="3">
        <f>IF(O12=60,1,0)</f>
        <v>0</v>
      </c>
    </row>
    <row r="13" spans="1:20" ht="16.5" customHeight="1" thickTop="1" thickBot="1">
      <c r="B13" s="36"/>
      <c r="D13" s="2"/>
      <c r="F13" s="2"/>
      <c r="H13" s="27"/>
      <c r="N13" s="27"/>
    </row>
    <row r="14" spans="1:20" ht="39.75" customHeight="1" thickTop="1" thickBot="1">
      <c r="B14" s="24" t="s">
        <v>13</v>
      </c>
      <c r="C14" s="10"/>
      <c r="D14" s="5"/>
      <c r="F14" s="1">
        <f>IF(C14=3,1,0)</f>
        <v>0</v>
      </c>
      <c r="H14" s="25" t="s">
        <v>23</v>
      </c>
      <c r="I14" s="8"/>
      <c r="J14" s="7"/>
      <c r="L14" s="4">
        <f>IF(I14=4,1,0)</f>
        <v>0</v>
      </c>
      <c r="N14" s="26" t="s">
        <v>31</v>
      </c>
      <c r="O14" s="11"/>
      <c r="P14" s="6"/>
      <c r="R14" s="3">
        <f>IF(O14=6,1,0)</f>
        <v>0</v>
      </c>
    </row>
    <row r="15" spans="1:20" ht="16.5" customHeight="1" thickTop="1" thickBot="1">
      <c r="B15" s="36"/>
      <c r="D15" s="2"/>
      <c r="F15" s="2"/>
      <c r="H15" s="27"/>
      <c r="N15" s="27"/>
    </row>
    <row r="16" spans="1:20" ht="39.75" customHeight="1" thickTop="1" thickBot="1">
      <c r="B16" s="24" t="s">
        <v>10</v>
      </c>
      <c r="C16" s="10"/>
      <c r="D16" s="5"/>
      <c r="F16" s="1">
        <f>IF(C16=21,1,0)</f>
        <v>0</v>
      </c>
      <c r="H16" s="25" t="s">
        <v>21</v>
      </c>
      <c r="I16" s="8"/>
      <c r="J16" s="7"/>
      <c r="L16" s="4">
        <f>IF(I16=28,1,0)</f>
        <v>0</v>
      </c>
      <c r="N16" s="26" t="s">
        <v>17</v>
      </c>
      <c r="O16" s="11"/>
      <c r="P16" s="6"/>
      <c r="R16" s="3">
        <f>IF(O16=42,1,0)</f>
        <v>0</v>
      </c>
    </row>
    <row r="17" spans="2:18" ht="16.5" customHeight="1" thickTop="1" thickBot="1">
      <c r="B17" s="36"/>
      <c r="D17" s="2"/>
      <c r="F17" s="2"/>
      <c r="H17" s="27"/>
      <c r="N17" s="27"/>
    </row>
    <row r="18" spans="2:18" ht="39.75" customHeight="1" thickTop="1" thickBot="1">
      <c r="B18" s="24" t="s">
        <v>9</v>
      </c>
      <c r="C18" s="10"/>
      <c r="D18" s="5"/>
      <c r="F18" s="1">
        <f>IF(C18=12,1,0)</f>
        <v>0</v>
      </c>
      <c r="H18" s="25" t="s">
        <v>24</v>
      </c>
      <c r="I18" s="8"/>
      <c r="J18" s="7"/>
      <c r="L18" s="4">
        <f>IF(I18=16,1,0)</f>
        <v>0</v>
      </c>
      <c r="N18" s="26" t="s">
        <v>30</v>
      </c>
      <c r="O18" s="11"/>
      <c r="P18" s="6"/>
      <c r="R18" s="3">
        <f>IF(O18=24,1,0)</f>
        <v>0</v>
      </c>
    </row>
    <row r="19" spans="2:18" ht="16.5" customHeight="1" thickTop="1" thickBot="1">
      <c r="B19" s="36"/>
      <c r="D19" s="2"/>
      <c r="F19" s="2"/>
      <c r="H19" s="27"/>
      <c r="N19" s="27"/>
    </row>
    <row r="20" spans="2:18" ht="39.75" customHeight="1" thickTop="1" thickBot="1">
      <c r="B20" s="24" t="s">
        <v>12</v>
      </c>
      <c r="C20" s="10"/>
      <c r="D20" s="5"/>
      <c r="F20" s="1">
        <f>IF(C20=24,1,0)</f>
        <v>0</v>
      </c>
      <c r="H20" s="25" t="s">
        <v>16</v>
      </c>
      <c r="I20" s="8"/>
      <c r="J20" s="7"/>
      <c r="L20" s="4">
        <f>IF(I20=32,1,0)</f>
        <v>0</v>
      </c>
      <c r="N20" s="26" t="s">
        <v>33</v>
      </c>
      <c r="O20" s="11"/>
      <c r="P20" s="6"/>
      <c r="R20" s="3">
        <f>IF(O20=48,1,0)</f>
        <v>0</v>
      </c>
    </row>
    <row r="21" spans="2:18" ht="16.5" customHeight="1" thickTop="1" thickBot="1">
      <c r="B21" s="27"/>
      <c r="F21" s="2"/>
      <c r="H21" s="27"/>
      <c r="N21" s="27"/>
    </row>
    <row r="22" spans="2:18" ht="39.75" customHeight="1" thickTop="1" thickBot="1">
      <c r="B22" s="24" t="s">
        <v>6</v>
      </c>
      <c r="C22" s="10"/>
      <c r="D22" s="5"/>
      <c r="F22" s="1">
        <f>IF(C22=6,1,0)</f>
        <v>0</v>
      </c>
      <c r="H22" s="25" t="s">
        <v>25</v>
      </c>
      <c r="I22" s="8"/>
      <c r="J22" s="7"/>
      <c r="L22" s="4">
        <f>IF(I22=8,1,0)</f>
        <v>0</v>
      </c>
      <c r="N22" s="26" t="s">
        <v>28</v>
      </c>
      <c r="O22" s="11"/>
      <c r="P22" s="6"/>
      <c r="R22" s="3">
        <f>IF(O22=12,1,0)</f>
        <v>0</v>
      </c>
    </row>
    <row r="23" spans="2:18" ht="16.5" customHeight="1" thickTop="1" thickBot="1">
      <c r="B23" s="36"/>
      <c r="D23" s="2"/>
      <c r="F23" s="2"/>
      <c r="H23" s="27"/>
      <c r="N23" s="27"/>
    </row>
    <row r="24" spans="2:18" ht="39.75" customHeight="1" thickTop="1" thickBot="1">
      <c r="B24" s="24" t="s">
        <v>35</v>
      </c>
      <c r="C24" s="10"/>
      <c r="D24" s="5"/>
      <c r="F24" s="1">
        <f>IF(C24=15,1,0)</f>
        <v>0</v>
      </c>
      <c r="H24" s="25" t="s">
        <v>15</v>
      </c>
      <c r="I24" s="8"/>
      <c r="J24" s="7"/>
      <c r="L24" s="4">
        <f>IF(I24=20,1,0)</f>
        <v>0</v>
      </c>
      <c r="N24" s="26" t="s">
        <v>32</v>
      </c>
      <c r="O24" s="11"/>
      <c r="P24" s="6"/>
      <c r="R24" s="3">
        <f>IF(O24=30,1,0)</f>
        <v>0</v>
      </c>
    </row>
    <row r="25" spans="2:18" ht="39.75" customHeight="1" thickTop="1"/>
    <row r="32" spans="2:18" ht="39.75" customHeight="1" thickBot="1"/>
    <row r="33" spans="1:8" ht="39.75" customHeight="1" thickTop="1" thickBot="1">
      <c r="A33" s="37" t="s">
        <v>0</v>
      </c>
      <c r="B33" s="38"/>
      <c r="C33" s="38"/>
      <c r="D33" s="38"/>
      <c r="E33" s="38"/>
      <c r="F33" s="39"/>
      <c r="G33" s="16">
        <v>30</v>
      </c>
      <c r="H33" s="17"/>
    </row>
    <row r="34" spans="1:8" ht="39.75" customHeight="1" thickBot="1">
      <c r="A34" s="40" t="s">
        <v>1</v>
      </c>
      <c r="B34" s="41"/>
      <c r="C34" s="41"/>
      <c r="D34" s="41"/>
      <c r="E34" s="41"/>
      <c r="F34" s="42"/>
      <c r="G34" s="18">
        <f>SUM(F6:F24,L6:L24,R6:R24)</f>
        <v>0</v>
      </c>
      <c r="H34" s="19"/>
    </row>
    <row r="35" spans="1:8" ht="39.75" customHeight="1" thickBot="1">
      <c r="A35" s="40" t="s">
        <v>2</v>
      </c>
      <c r="B35" s="41"/>
      <c r="C35" s="41"/>
      <c r="D35" s="41"/>
      <c r="E35" s="41"/>
      <c r="F35" s="42"/>
      <c r="G35" s="20">
        <f>G34/G33</f>
        <v>0</v>
      </c>
      <c r="H35" s="21"/>
    </row>
    <row r="36" spans="1:8" ht="39.75" customHeight="1" thickBot="1">
      <c r="A36" s="43" t="s">
        <v>3</v>
      </c>
      <c r="B36" s="44"/>
      <c r="C36" s="44"/>
      <c r="D36" s="44"/>
      <c r="E36" s="44"/>
      <c r="F36" s="45"/>
      <c r="G36" s="22">
        <f>IF(G34&gt;=27,1,IF(G34&gt;=23,2,IF(G34&gt;=15,3,IF(G34&gt;=9,4,IF(G34&gt;=0,5)))))</f>
        <v>5</v>
      </c>
      <c r="H36" s="23"/>
    </row>
    <row r="37" spans="1:8" ht="39.75" customHeight="1" thickTop="1"/>
  </sheetData>
  <sheetProtection password="AF69" sheet="1" objects="1" scenarios="1" selectLockedCells="1"/>
  <mergeCells count="11">
    <mergeCell ref="A4:S4"/>
    <mergeCell ref="A5:S5"/>
    <mergeCell ref="A1:T1"/>
    <mergeCell ref="A33:F33"/>
    <mergeCell ref="A34:F34"/>
    <mergeCell ref="G33:H33"/>
    <mergeCell ref="G34:H34"/>
    <mergeCell ref="G35:H35"/>
    <mergeCell ref="G36:H36"/>
    <mergeCell ref="A35:F35"/>
    <mergeCell ref="A36:F36"/>
  </mergeCells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cvičenie</vt:lpstr>
      <vt:lpstr>skúšanie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janah</cp:lastModifiedBy>
  <dcterms:created xsi:type="dcterms:W3CDTF">2012-12-28T16:53:33Z</dcterms:created>
  <dcterms:modified xsi:type="dcterms:W3CDTF">2016-04-03T19:33:55Z</dcterms:modified>
</cp:coreProperties>
</file>